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6875" windowHeight="8445" activeTab="0"/>
  </bookViews>
  <sheets>
    <sheet name="MortgageCalculator" sheetId="1" r:id="rId1"/>
    <sheet name="Help" sheetId="2" state="hidden" r:id="rId2"/>
  </sheets>
  <definedNames>
    <definedName name="_xlnm.Print_Area" localSheetId="1">'Help'!$A$1:$B$22</definedName>
    <definedName name="_xlnm.Print_Area" localSheetId="0">'MortgageCalculator'!$A$1:$G$30</definedName>
    <definedName name="valuevx">42.314159</definedName>
  </definedNames>
  <calcPr fullCalcOnLoad="1"/>
</workbook>
</file>

<file path=xl/sharedStrings.xml><?xml version="1.0" encoding="utf-8"?>
<sst xmlns="http://schemas.openxmlformats.org/spreadsheetml/2006/main" count="67" uniqueCount="67">
  <si>
    <t>© 2008 Vertex42 LLC</t>
  </si>
  <si>
    <t>Help</t>
  </si>
  <si>
    <t>Loan Amount</t>
  </si>
  <si>
    <t>Annual Interest Rate</t>
  </si>
  <si>
    <t>Term of Loan (in Years)</t>
  </si>
  <si>
    <t>Compound Period</t>
  </si>
  <si>
    <t>Monthly Interest Rate</t>
  </si>
  <si>
    <t>Consists of both principal (P) and interest (I). Derived from the amount borrowed, the term of the loan, and the mortgage interest rate.</t>
  </si>
  <si>
    <t>Monthly Mortgage Payment (PI)</t>
  </si>
  <si>
    <t>Extra Monthly Payment</t>
  </si>
  <si>
    <t>Number of Payments</t>
  </si>
  <si>
    <t>Total Payments</t>
  </si>
  <si>
    <t>Outstanding Balance</t>
  </si>
  <si>
    <t>Interest Paid</t>
  </si>
  <si>
    <t>BALANCE at Year …</t>
  </si>
  <si>
    <t>[42]</t>
  </si>
  <si>
    <t>The number of times per year that the quoted annual interest rate is compounded. US mortgage rates are quoted based on a monthly compound period (enter 12 for US mortgages). Canadian mortgage rates are quoted based on a semi-annual compound period (enter 2 for Canadian mortgages).</t>
  </si>
  <si>
    <t>This is the amount that you have borrowed. You can also enter your current balance, if you also adjust the Term of Loan to be the number of years left to pay off the mortgage.</t>
  </si>
  <si>
    <t>This is the rate that is usually quoted by the lender. This calculator assumes a fixed annual interest rate. See the note under "Compound Period".</t>
  </si>
  <si>
    <t>The total number of years it will take to pay off the mortgage. Mortgages usually have 15 or 30-year terms. If you enter your current mortgage balance in the Loan Amount, then enter the number of years you have left on your mortgage. You can enter a formula to a specify the number of months. For example, to enter "10 years + 3 months", enter the following formula:  =10+3/12</t>
  </si>
  <si>
    <t>The extra amount you want to pay towards the principal each month (a regularly scheduled prepayment). This assumes no penalties for making prepayments.</t>
  </si>
  <si>
    <t>To estimate Accelerated Bi-Weekly payments, enter an Extra Payment that is equal to the normal Monthly Mortgage Payment divided by 12. Normally, accelerated bi-weekly payments are set up such that each year the total amount of extra payments is equal to one normal monthly payment.</t>
  </si>
  <si>
    <t>The monthly interest rate is calculated from the annual interest rate and the compound period.</t>
  </si>
  <si>
    <t>This would normally just be 12 months * the term of the loan, except that making extra payments can result in paying off the mortgage early. The NPER formula is used to calculate the number of payments required to pay off the mortgage, taking into account any extra payments.</t>
  </si>
  <si>
    <t>The total amount paid (both principal and interest) over the life of the loan.</t>
  </si>
  <si>
    <t>Total Interest</t>
  </si>
  <si>
    <t>The total amount of interest paid over the life of the loan.</t>
  </si>
  <si>
    <t>The amount of principal that you still have to pay.</t>
  </si>
  <si>
    <t>The total amount of interest paid after the specified number of years.</t>
  </si>
  <si>
    <t>Enter a year to determine how much equity you will have in your house by that time.</t>
  </si>
  <si>
    <r>
      <t>Caution</t>
    </r>
    <r>
      <rPr>
        <sz val="9"/>
        <rFont val="Trebuchet MS"/>
        <family val="2"/>
      </rPr>
      <t>: This calculator is only for educational purposes. The results are only estimates. The calculator does not include rounding, fees, missed payments, property tax, mortgage insurance, and other factors that may be important when making loan or home buying/selling decisions. Please consult a qualified professional regarding financial decisions.</t>
    </r>
  </si>
  <si>
    <t>Use this mortgage calculator to determine the monthly payment for different mortgages. See how soon you could pay off your home by making extra payments. Calculate the equity in your home after a specified number of years.</t>
  </si>
  <si>
    <t>Original Down Payment</t>
  </si>
  <si>
    <t>EQUITY</t>
  </si>
  <si>
    <t>This tells you how much equity you will have in your home after the specified number of years, taking into account the principal paid, extra prepayments, and the original down payment.</t>
  </si>
  <si>
    <t>To calculate the total equity in your home, include your original down payment. Do not include closing costs and other non-refundable fees.</t>
  </si>
  <si>
    <t>For Canadian mortgages, the definition of "Term" is different, so for Canadian mortgages you may want to change this label to "Amortization Period".</t>
  </si>
  <si>
    <t>http://www.vertex42.com/Calculators/mortgage-payment-calculator.html</t>
  </si>
  <si>
    <t>ИНФОРМАЦИОНЕН ИПОТЕЧЕН КАЛКУЛАТОР</t>
  </si>
  <si>
    <t>ИНФОРМЦИЯ ЗА КРЕДИТ</t>
  </si>
  <si>
    <t>Размер на кредит</t>
  </si>
  <si>
    <t>Годишен лихвен процент</t>
  </si>
  <si>
    <t>Срок на кредит (г.)</t>
  </si>
  <si>
    <t>Вариант #1</t>
  </si>
  <si>
    <t>Вариант #2</t>
  </si>
  <si>
    <t>Вариант #3</t>
  </si>
  <si>
    <t>Вариант #4</t>
  </si>
  <si>
    <t>Вариант #5</t>
  </si>
  <si>
    <t>ПЛАЩАНЕ</t>
  </si>
  <si>
    <t>Месечна вноска</t>
  </si>
  <si>
    <t>Месечен лихвен процент</t>
  </si>
  <si>
    <t>Допълнителна вноска (при желание)</t>
  </si>
  <si>
    <t>РЕЗЮМЕ</t>
  </si>
  <si>
    <t>Брой вноски</t>
  </si>
  <si>
    <t xml:space="preserve">Брой години за пълно погасяване </t>
  </si>
  <si>
    <t>Акумулирана ЛИХВА</t>
  </si>
  <si>
    <t>Баланс в година …</t>
  </si>
  <si>
    <t>Оставащ размер за погасяване</t>
  </si>
  <si>
    <t>Платена лихва</t>
  </si>
  <si>
    <t>Първоначална вноска при одобрение</t>
  </si>
  <si>
    <t>Погасена сума от кредит</t>
  </si>
  <si>
    <r>
      <t>Внимание:</t>
    </r>
    <r>
      <rPr>
        <sz val="8"/>
        <color indexed="23"/>
        <rFont val="Trebuchet MS"/>
        <family val="2"/>
      </rPr>
      <t xml:space="preserve"> Това са прогнозни резултати. Лихвата може да е плаваща, стойностите са</t>
    </r>
  </si>
  <si>
    <t>Обща сума- платена</t>
  </si>
  <si>
    <t>МЕСЕЧНА ВНОСКА</t>
  </si>
  <si>
    <t>ПЕРИОД КАПИТАЛИЗАЦИЯ (М.)</t>
  </si>
  <si>
    <t>закръглени, калкулаторът не изчислява банкови такси, комисииони, застраховки и т.н.</t>
  </si>
  <si>
    <t>Моля, свържете с IMMOPLUS за пълен кредитен анализ тел: 089 4444150, 02/9548 548</t>
  </si>
</sst>
</file>

<file path=xl/styles.xml><?xml version="1.0" encoding="utf-8"?>
<styleSheet xmlns="http://schemas.openxmlformats.org/spreadsheetml/2006/main">
  <numFmts count="61">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0_);_(&quot;$&quot;* \(#,##0.0\);_(&quot;$&quot;* &quot;-&quot;??_);_(@_)"/>
    <numFmt numFmtId="174" formatCode="_(&quot;$&quot;* #,##0_);_(&quot;$&quot;* \(#,##0\);_(&quot;$&quot;* &quot;-&quot;??_);_(@_)"/>
    <numFmt numFmtId="175" formatCode="&quot;$&quot;#,##0.000_);[Red]\(&quot;$&quot;#,##0.000\)"/>
    <numFmt numFmtId="176" formatCode="&quot;$&quot;#,##0.0000_);[Red]\(&quot;$&quot;#,##0.0000\)"/>
    <numFmt numFmtId="177" formatCode="&quot;$&quot;#,##0.0_);[Red]\(&quot;$&quot;#,##0.0\)"/>
    <numFmt numFmtId="178" formatCode="_(* #,##0.0_);_(* \(#,##0.0\);_(* &quot;-&quot;??_);_(@_)"/>
    <numFmt numFmtId="179" formatCode="_(* #,##0_);_(* \(#,##0\);_(* &quot;-&quot;??_);_(@_)"/>
    <numFmt numFmtId="180" formatCode="&quot;$&quot;#,##0.00"/>
    <numFmt numFmtId="181" formatCode="mmmm\ d\,\ yyyy"/>
    <numFmt numFmtId="182" formatCode="d\-mmm\-yyyy"/>
    <numFmt numFmtId="183" formatCode="mmm\-yyyy"/>
    <numFmt numFmtId="184" formatCode="0.000%"/>
    <numFmt numFmtId="185" formatCode="0.0000"/>
    <numFmt numFmtId="186" formatCode="0.000"/>
    <numFmt numFmtId="187" formatCode="0.0"/>
    <numFmt numFmtId="188" formatCode="_(&quot;$&quot;* #,##0.000_);_(&quot;$&quot;* \(#,##0.000\);_(&quot;$&quot;* &quot;-&quot;??_);_(@_)"/>
    <numFmt numFmtId="189" formatCode="_(&quot;$&quot;\ #,##0_);_(&quot;$&quot;\ \(#,##0\);_(&quot;$&quot;\ &quot;-&quot;??_);_(@_)"/>
    <numFmt numFmtId="190" formatCode="[$-409]dddd\,\ mmmm\ dd\,\ yyyy"/>
    <numFmt numFmtId="191" formatCode="&quot;$&quot;#,##0"/>
    <numFmt numFmtId="192" formatCode="#,##0.0"/>
    <numFmt numFmtId="193" formatCode="0.0000000"/>
    <numFmt numFmtId="194" formatCode="0.000000"/>
    <numFmt numFmtId="195" formatCode="0.00000"/>
    <numFmt numFmtId="196" formatCode="#,##0.000"/>
    <numFmt numFmtId="197" formatCode="0.0000000000"/>
    <numFmt numFmtId="198" formatCode="0.00000000000"/>
    <numFmt numFmtId="199" formatCode="0.000000000"/>
    <numFmt numFmtId="200" formatCode="0.00000000"/>
    <numFmt numFmtId="201" formatCode="0.0000%"/>
    <numFmt numFmtId="202" formatCode="0.00000%"/>
    <numFmt numFmtId="203" formatCode="0.000000%"/>
    <numFmt numFmtId="204" formatCode="0.0000000%"/>
    <numFmt numFmtId="205" formatCode="0.00000000%"/>
    <numFmt numFmtId="206" formatCode="0.000000000%"/>
    <numFmt numFmtId="207" formatCode="0.0000000000%"/>
    <numFmt numFmtId="208" formatCode="0.00000000000%"/>
    <numFmt numFmtId="209" formatCode="_(* #,##0.000_);_(* \(#,##0.000\);_(* &quot;-&quot;???_);_(@_)"/>
    <numFmt numFmtId="210" formatCode="_(&quot;$&quot;* #,##0_);_(&quot;$&quot;* \(#,##0\);_(@_)"/>
    <numFmt numFmtId="211" formatCode="yyyy"/>
    <numFmt numFmtId="212" formatCode="\(&quot;$&quot;* #,##0\);\(&quot;$&quot;* \(#,##0\);\(&quot;$&quot;* &quot;-&quot;??\);\(@\)"/>
    <numFmt numFmtId="213" formatCode="_(* #,##0.0_);_(* \(#,##0.0\);_(* &quot;-&quot;?_);_(@_)"/>
    <numFmt numFmtId="214" formatCode="_(&quot;$&quot;* #,##0.00_);_(&quot;$&quot;* \(#,##0.00\);_(@_)"/>
    <numFmt numFmtId="215" formatCode="_(&quot;$&quot;* #,##0.0_);_(&quot;$&quot;* \(#,##0.0\);_(@_)"/>
    <numFmt numFmtId="216" formatCode="_(&quot;$&quot;* #,##0.0000_);_(&quot;$&quot;* \(#,##0.0000\);_(&quot;$&quot;* &quot;-&quot;??_);_(@_)"/>
  </numFmts>
  <fonts count="55">
    <font>
      <sz val="10"/>
      <name val="Trebuchet MS"/>
      <family val="2"/>
    </font>
    <font>
      <sz val="10"/>
      <name val="Arial"/>
      <family val="0"/>
    </font>
    <font>
      <u val="single"/>
      <sz val="10"/>
      <color indexed="36"/>
      <name val="Arial"/>
      <family val="0"/>
    </font>
    <font>
      <u val="single"/>
      <sz val="10"/>
      <color indexed="12"/>
      <name val="Tahoma"/>
      <family val="2"/>
    </font>
    <font>
      <sz val="8"/>
      <name val="Tahoma"/>
      <family val="2"/>
    </font>
    <font>
      <sz val="8"/>
      <name val="Trebuchet MS"/>
      <family val="2"/>
    </font>
    <font>
      <b/>
      <sz val="14"/>
      <name val="Arial"/>
      <family val="2"/>
    </font>
    <font>
      <b/>
      <sz val="10"/>
      <name val="Trebuchet MS"/>
      <family val="2"/>
    </font>
    <font>
      <b/>
      <sz val="12"/>
      <color indexed="9"/>
      <name val="Trebuchet MS"/>
      <family val="2"/>
    </font>
    <font>
      <sz val="12"/>
      <name val="Trebuchet MS"/>
      <family val="2"/>
    </font>
    <font>
      <b/>
      <sz val="16"/>
      <color indexed="9"/>
      <name val="Trebuchet MS"/>
      <family val="2"/>
    </font>
    <font>
      <sz val="16"/>
      <name val="Trebuchet MS"/>
      <family val="2"/>
    </font>
    <font>
      <b/>
      <sz val="8"/>
      <color indexed="23"/>
      <name val="Trebuchet MS"/>
      <family val="2"/>
    </font>
    <font>
      <sz val="8"/>
      <color indexed="23"/>
      <name val="Trebuchet MS"/>
      <family val="2"/>
    </font>
    <font>
      <sz val="9"/>
      <name val="Trebuchet MS"/>
      <family val="2"/>
    </font>
    <font>
      <b/>
      <sz val="9"/>
      <name val="Trebuchet MS"/>
      <family val="2"/>
    </font>
    <font>
      <b/>
      <sz val="12"/>
      <color indexed="23"/>
      <name val="Trebuchet MS"/>
      <family val="2"/>
    </font>
    <font>
      <sz val="10"/>
      <color indexed="9"/>
      <name val="Trebuchet MS"/>
      <family val="2"/>
    </font>
    <font>
      <b/>
      <sz val="8"/>
      <color indexed="9"/>
      <name val="Trebuchet MS"/>
      <family val="2"/>
    </font>
    <font>
      <u val="single"/>
      <sz val="8"/>
      <color indexed="12"/>
      <name val="Tahoma"/>
      <family val="2"/>
    </font>
    <font>
      <sz val="8"/>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3"/>
        <bgColor indexed="64"/>
      </patternFill>
    </fill>
    <fill>
      <patternFill patternType="solid">
        <fgColor indexed="6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1">
    <xf numFmtId="0" fontId="0" fillId="0" borderId="0" xfId="0" applyAlignment="1">
      <alignment/>
    </xf>
    <xf numFmtId="0" fontId="0" fillId="0" borderId="0" xfId="57">
      <alignment/>
      <protection/>
    </xf>
    <xf numFmtId="0" fontId="11" fillId="0" borderId="0" xfId="0" applyFont="1" applyBorder="1" applyAlignment="1">
      <alignment/>
    </xf>
    <xf numFmtId="0" fontId="9" fillId="0" borderId="0" xfId="0" applyFont="1" applyAlignment="1">
      <alignment/>
    </xf>
    <xf numFmtId="0" fontId="7" fillId="33" borderId="0" xfId="0" applyFont="1" applyFill="1" applyAlignment="1" applyProtection="1">
      <alignment horizontal="left"/>
      <protection/>
    </xf>
    <xf numFmtId="0" fontId="0" fillId="0" borderId="0" xfId="0" applyFont="1" applyAlignment="1">
      <alignment/>
    </xf>
    <xf numFmtId="0" fontId="0" fillId="0" borderId="0" xfId="0" applyFont="1" applyFill="1" applyAlignment="1" applyProtection="1">
      <alignment/>
      <protection/>
    </xf>
    <xf numFmtId="0" fontId="7" fillId="0" borderId="0" xfId="0" applyFont="1" applyFill="1" applyAlignment="1" applyProtection="1">
      <alignment horizontal="left"/>
      <protection/>
    </xf>
    <xf numFmtId="0" fontId="7" fillId="0" borderId="0" xfId="0" applyFont="1" applyFill="1" applyAlignment="1" applyProtection="1">
      <alignment horizontal="center"/>
      <protection/>
    </xf>
    <xf numFmtId="0" fontId="0" fillId="0" borderId="10" xfId="44" applyNumberFormat="1" applyFont="1" applyFill="1" applyBorder="1" applyAlignment="1" applyProtection="1">
      <alignment horizontal="center"/>
      <protection locked="0"/>
    </xf>
    <xf numFmtId="0" fontId="9" fillId="0" borderId="0" xfId="0" applyFont="1" applyFill="1" applyAlignment="1" applyProtection="1">
      <alignment/>
      <protection/>
    </xf>
    <xf numFmtId="0" fontId="0" fillId="0" borderId="0" xfId="0" applyFont="1" applyFill="1" applyAlignment="1" applyProtection="1">
      <alignment/>
      <protection/>
    </xf>
    <xf numFmtId="170" fontId="0" fillId="0" borderId="10" xfId="44" applyNumberFormat="1" applyFont="1" applyFill="1" applyBorder="1" applyAlignment="1" applyProtection="1">
      <alignment/>
      <protection locked="0"/>
    </xf>
    <xf numFmtId="0" fontId="0" fillId="0" borderId="0" xfId="0" applyAlignment="1">
      <alignment/>
    </xf>
    <xf numFmtId="0" fontId="8" fillId="34" borderId="11" xfId="0" applyFont="1" applyFill="1" applyBorder="1" applyAlignment="1" applyProtection="1">
      <alignment horizontal="center" vertical="center"/>
      <protection/>
    </xf>
    <xf numFmtId="174" fontId="0" fillId="0" borderId="10" xfId="44" applyNumberFormat="1" applyFont="1" applyFill="1" applyBorder="1" applyAlignment="1" applyProtection="1">
      <alignment horizontal="right"/>
      <protection locked="0"/>
    </xf>
    <xf numFmtId="184" fontId="0" fillId="0" borderId="10" xfId="60" applyNumberFormat="1" applyFont="1" applyFill="1" applyBorder="1" applyAlignment="1" applyProtection="1">
      <alignment horizontal="right"/>
      <protection locked="0"/>
    </xf>
    <xf numFmtId="0" fontId="0" fillId="0" borderId="10" xfId="44" applyNumberFormat="1" applyFont="1" applyFill="1" applyBorder="1" applyAlignment="1" applyProtection="1">
      <alignment horizontal="right"/>
      <protection locked="0"/>
    </xf>
    <xf numFmtId="0" fontId="0" fillId="0" borderId="0" xfId="57" applyFont="1">
      <alignment/>
      <protection/>
    </xf>
    <xf numFmtId="0" fontId="5" fillId="0" borderId="0" xfId="0" applyFont="1" applyAlignment="1">
      <alignment horizontal="left" vertical="top" wrapText="1"/>
    </xf>
    <xf numFmtId="0" fontId="14" fillId="0" borderId="0" xfId="57" applyFont="1" applyAlignment="1">
      <alignment horizontal="left" vertical="top" wrapText="1"/>
      <protection/>
    </xf>
    <xf numFmtId="0" fontId="15" fillId="0" borderId="0" xfId="57" applyFont="1" applyAlignment="1">
      <alignment horizontal="left" vertical="top" wrapText="1"/>
      <protection/>
    </xf>
    <xf numFmtId="184" fontId="0" fillId="0" borderId="0" xfId="60" applyNumberFormat="1" applyFont="1" applyFill="1" applyBorder="1" applyAlignment="1" applyProtection="1">
      <alignment horizontal="right"/>
      <protection/>
    </xf>
    <xf numFmtId="170" fontId="7" fillId="0" borderId="0" xfId="44" applyNumberFormat="1" applyFont="1" applyFill="1" applyBorder="1" applyAlignment="1" applyProtection="1">
      <alignment horizontal="right"/>
      <protection/>
    </xf>
    <xf numFmtId="187" fontId="0" fillId="0" borderId="0" xfId="44" applyNumberFormat="1" applyFont="1" applyFill="1" applyBorder="1" applyAlignment="1" applyProtection="1">
      <alignment horizontal="right"/>
      <protection/>
    </xf>
    <xf numFmtId="0" fontId="0" fillId="0" borderId="0" xfId="0" applyFont="1" applyFill="1" applyAlignment="1" applyProtection="1">
      <alignment horizontal="left"/>
      <protection/>
    </xf>
    <xf numFmtId="170" fontId="0" fillId="0" borderId="0" xfId="0" applyNumberFormat="1" applyAlignment="1">
      <alignment/>
    </xf>
    <xf numFmtId="0" fontId="0" fillId="0" borderId="0" xfId="0" applyFill="1" applyBorder="1" applyAlignment="1">
      <alignment/>
    </xf>
    <xf numFmtId="0" fontId="8" fillId="35" borderId="11" xfId="0" applyFont="1" applyFill="1" applyBorder="1" applyAlignment="1" applyProtection="1">
      <alignment horizontal="left" vertical="center"/>
      <protection/>
    </xf>
    <xf numFmtId="0" fontId="9" fillId="0" borderId="10" xfId="44" applyNumberFormat="1" applyFont="1" applyFill="1" applyBorder="1" applyAlignment="1" applyProtection="1">
      <alignment horizontal="center"/>
      <protection locked="0"/>
    </xf>
    <xf numFmtId="0" fontId="16" fillId="0" borderId="11" xfId="0" applyFont="1" applyFill="1" applyBorder="1" applyAlignment="1" applyProtection="1">
      <alignment horizontal="left" vertical="center"/>
      <protection/>
    </xf>
    <xf numFmtId="0" fontId="16" fillId="0" borderId="11" xfId="0" applyFont="1" applyFill="1" applyBorder="1" applyAlignment="1" applyProtection="1">
      <alignment horizontal="center" vertical="center"/>
      <protection/>
    </xf>
    <xf numFmtId="0" fontId="17" fillId="0" borderId="0" xfId="0" applyFont="1" applyAlignment="1">
      <alignment/>
    </xf>
    <xf numFmtId="0" fontId="10" fillId="35" borderId="11" xfId="0" applyFont="1" applyFill="1" applyBorder="1" applyAlignment="1">
      <alignment horizontal="left" vertical="center"/>
    </xf>
    <xf numFmtId="0" fontId="7" fillId="33" borderId="0" xfId="0" applyFont="1" applyFill="1" applyBorder="1" applyAlignment="1">
      <alignment/>
    </xf>
    <xf numFmtId="0" fontId="18" fillId="35" borderId="11" xfId="0" applyFont="1" applyFill="1" applyBorder="1" applyAlignment="1">
      <alignment horizontal="right"/>
    </xf>
    <xf numFmtId="0" fontId="19" fillId="0" borderId="0" xfId="53" applyFont="1" applyBorder="1" applyAlignment="1" applyProtection="1">
      <alignment/>
      <protection/>
    </xf>
    <xf numFmtId="0" fontId="20" fillId="0" borderId="0" xfId="0" applyFont="1" applyFill="1" applyBorder="1" applyAlignment="1">
      <alignment horizontal="left"/>
    </xf>
    <xf numFmtId="0" fontId="0" fillId="33" borderId="0" xfId="0" applyFill="1" applyAlignment="1" applyProtection="1">
      <alignment horizontal="left"/>
      <protection/>
    </xf>
    <xf numFmtId="0" fontId="0" fillId="0" borderId="0" xfId="0" applyFill="1" applyAlignment="1" applyProtection="1">
      <alignment horizontal="left"/>
      <protection/>
    </xf>
    <xf numFmtId="0" fontId="13" fillId="0" borderId="0" xfId="0" applyFont="1" applyAlignment="1">
      <alignment horizontal="left"/>
    </xf>
    <xf numFmtId="0" fontId="12" fillId="0" borderId="0" xfId="0" applyFont="1" applyAlignment="1">
      <alignment horizontal="left"/>
    </xf>
    <xf numFmtId="0" fontId="5" fillId="0" borderId="12" xfId="0" applyFont="1" applyFill="1" applyBorder="1" applyAlignment="1" applyProtection="1">
      <alignment horizontal="left"/>
      <protection/>
    </xf>
    <xf numFmtId="0" fontId="5" fillId="0" borderId="0" xfId="0" applyFont="1" applyFill="1" applyAlignment="1" applyProtection="1">
      <alignment horizontal="left"/>
      <protection/>
    </xf>
    <xf numFmtId="170" fontId="6" fillId="36" borderId="11" xfId="44" applyFont="1" applyFill="1" applyBorder="1" applyAlignment="1">
      <alignment horizontal="left"/>
    </xf>
    <xf numFmtId="0" fontId="7" fillId="0" borderId="0" xfId="0" applyFont="1" applyAlignment="1">
      <alignment horizontal="left"/>
    </xf>
    <xf numFmtId="2" fontId="0" fillId="0" borderId="0" xfId="44" applyNumberFormat="1" applyFont="1" applyFill="1" applyBorder="1" applyAlignment="1" applyProtection="1">
      <alignment horizontal="right"/>
      <protection/>
    </xf>
    <xf numFmtId="2" fontId="0" fillId="33" borderId="0" xfId="44" applyNumberFormat="1" applyFont="1" applyFill="1" applyBorder="1" applyAlignment="1" applyProtection="1">
      <alignment horizontal="right"/>
      <protection/>
    </xf>
    <xf numFmtId="2" fontId="0" fillId="33" borderId="0" xfId="44" applyNumberFormat="1" applyFont="1" applyFill="1" applyBorder="1" applyAlignment="1" applyProtection="1">
      <alignment horizontal="right"/>
      <protection/>
    </xf>
    <xf numFmtId="2" fontId="0" fillId="0" borderId="0" xfId="0" applyNumberFormat="1" applyAlignment="1">
      <alignment horizontal="right"/>
    </xf>
    <xf numFmtId="2" fontId="0" fillId="33" borderId="0" xfId="0" applyNumberFormat="1" applyFill="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ome-expense-calculator"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culators/mortgage-payment-calculator.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showGridLines="0" tabSelected="1" zoomScalePageLayoutView="0" workbookViewId="0" topLeftCell="A1">
      <selection activeCell="C6" sqref="C6"/>
    </sheetView>
  </sheetViews>
  <sheetFormatPr defaultColWidth="9.140625" defaultRowHeight="15"/>
  <cols>
    <col min="1" max="1" width="3.421875" style="0" customWidth="1"/>
    <col min="2" max="2" width="32.57421875" style="0" customWidth="1"/>
    <col min="3" max="7" width="14.140625" style="0" customWidth="1"/>
  </cols>
  <sheetData>
    <row r="1" spans="1:7" s="2" customFormat="1" ht="21">
      <c r="A1" s="33" t="s">
        <v>38</v>
      </c>
      <c r="B1" s="33"/>
      <c r="C1" s="33"/>
      <c r="D1" s="33"/>
      <c r="E1" s="33"/>
      <c r="F1" s="33"/>
      <c r="G1" s="35"/>
    </row>
    <row r="2" spans="1:4" ht="15">
      <c r="A2" s="13"/>
      <c r="B2" s="13"/>
      <c r="C2" s="13"/>
      <c r="D2" s="13"/>
    </row>
    <row r="3" spans="1:7" ht="15">
      <c r="A3" s="6"/>
      <c r="B3" s="7" t="s">
        <v>64</v>
      </c>
      <c r="C3" s="9">
        <v>12</v>
      </c>
      <c r="D3" s="42"/>
      <c r="E3" s="43"/>
      <c r="F3" s="43"/>
      <c r="G3" s="43"/>
    </row>
    <row r="4" spans="1:4" ht="15">
      <c r="A4" s="6"/>
      <c r="B4" s="6"/>
      <c r="C4" s="6"/>
      <c r="D4" s="6"/>
    </row>
    <row r="5" spans="1:7" s="3" customFormat="1" ht="18">
      <c r="A5" s="10"/>
      <c r="B5" s="28" t="s">
        <v>39</v>
      </c>
      <c r="C5" s="14" t="s">
        <v>43</v>
      </c>
      <c r="D5" s="14" t="s">
        <v>44</v>
      </c>
      <c r="E5" s="14" t="s">
        <v>45</v>
      </c>
      <c r="F5" s="14" t="s">
        <v>46</v>
      </c>
      <c r="G5" s="14" t="s">
        <v>47</v>
      </c>
    </row>
    <row r="6" spans="1:7" s="5" customFormat="1" ht="15">
      <c r="A6" s="11"/>
      <c r="B6" s="38" t="s">
        <v>40</v>
      </c>
      <c r="C6" s="17"/>
      <c r="D6" s="17"/>
      <c r="E6" s="17"/>
      <c r="F6" s="17"/>
      <c r="G6" s="17"/>
    </row>
    <row r="7" spans="1:7" s="5" customFormat="1" ht="15">
      <c r="A7" s="11"/>
      <c r="B7" s="38" t="s">
        <v>41</v>
      </c>
      <c r="C7" s="16"/>
      <c r="D7" s="16"/>
      <c r="E7" s="16"/>
      <c r="F7" s="16"/>
      <c r="G7" s="16"/>
    </row>
    <row r="8" spans="1:7" s="5" customFormat="1" ht="15">
      <c r="A8" s="11"/>
      <c r="B8" s="38" t="s">
        <v>42</v>
      </c>
      <c r="C8" s="17"/>
      <c r="D8" s="17"/>
      <c r="E8" s="17"/>
      <c r="F8" s="17"/>
      <c r="G8" s="17"/>
    </row>
    <row r="9" spans="1:7" s="5" customFormat="1" ht="15">
      <c r="A9" s="11"/>
      <c r="B9" s="25"/>
      <c r="C9" s="23"/>
      <c r="D9" s="23"/>
      <c r="E9" s="23"/>
      <c r="F9" s="23"/>
      <c r="G9" s="23"/>
    </row>
    <row r="10" spans="1:7" ht="18">
      <c r="A10" s="11"/>
      <c r="B10" s="30" t="s">
        <v>48</v>
      </c>
      <c r="C10" s="31"/>
      <c r="D10" s="31"/>
      <c r="E10" s="31"/>
      <c r="F10" s="31"/>
      <c r="G10" s="31"/>
    </row>
    <row r="11" spans="1:7" s="5" customFormat="1" ht="15">
      <c r="A11" s="11"/>
      <c r="B11" s="39" t="s">
        <v>50</v>
      </c>
      <c r="C11" s="22" t="str">
        <f>IF(COUNTA(C6:C8)&lt;3," --- ",((1+C7/$C$3)^($C$3/12))-1)</f>
        <v> --- </v>
      </c>
      <c r="D11" s="22" t="str">
        <f>IF(COUNTA(D6:D8)&lt;3," --- ",((1+D7/$C$3)^($C$3/12))-1)</f>
        <v> --- </v>
      </c>
      <c r="E11" s="22" t="str">
        <f>IF(COUNTA(E6:E8)&lt;3," --- ",((1+E7/$C$3)^($C$3/12))-1)</f>
        <v> --- </v>
      </c>
      <c r="F11" s="22" t="str">
        <f>IF(COUNTA(F6:F8)&lt;3," --- ",((1+F7/$C$3)^($C$3/12))-1)</f>
        <v> --- </v>
      </c>
      <c r="G11" s="22" t="str">
        <f>IF(COUNTA(G6:G8)&lt;3," --- ",((1+G7/$C$3)^($C$3/12))-1)</f>
        <v> --- </v>
      </c>
    </row>
    <row r="12" spans="1:7" s="5" customFormat="1" ht="15">
      <c r="A12" s="11"/>
      <c r="B12" s="39" t="s">
        <v>49</v>
      </c>
      <c r="C12" s="46" t="str">
        <f>IF(COUNTA(C6:C8)&lt;3," --- ",PMT(C11,C8*12,-C6))</f>
        <v> --- </v>
      </c>
      <c r="D12" s="46" t="str">
        <f>IF(COUNTA(D6:D8)&lt;3," --- ",PMT(D11,D8*12,-D6))</f>
        <v> --- </v>
      </c>
      <c r="E12" s="46" t="str">
        <f>IF(COUNTA(E6:E8)&lt;3," --- ",PMT(E11,E8*12,-E6))</f>
        <v> --- </v>
      </c>
      <c r="F12" s="46" t="str">
        <f>IF(COUNTA(F6:F8)&lt;3," --- ",PMT(F11,F8*12,-F6))</f>
        <v> --- </v>
      </c>
      <c r="G12" s="46" t="str">
        <f>IF(COUNTA(G6:G8)&lt;3," --- ",PMT(G11,G8*12,-G6))</f>
        <v> --- </v>
      </c>
    </row>
    <row r="13" spans="1:7" s="5" customFormat="1" ht="15">
      <c r="A13" s="11"/>
      <c r="B13" s="39" t="s">
        <v>51</v>
      </c>
      <c r="C13" s="12"/>
      <c r="D13" s="12"/>
      <c r="E13" s="12"/>
      <c r="F13" s="12"/>
      <c r="G13" s="12"/>
    </row>
    <row r="14" spans="1:7" s="5" customFormat="1" ht="15">
      <c r="A14" s="11"/>
      <c r="B14" s="4" t="s">
        <v>63</v>
      </c>
      <c r="C14" s="47" t="str">
        <f>IF(COUNTA(C6:C8)&lt;3," --- ",C12+C13)</f>
        <v> --- </v>
      </c>
      <c r="D14" s="47" t="str">
        <f>IF(COUNTA(D6:D8)&lt;3," --- ",D12+D13)</f>
        <v> --- </v>
      </c>
      <c r="E14" s="47" t="str">
        <f>IF(COUNTA(E6:E8)&lt;3," --- ",E12+E13)</f>
        <v> --- </v>
      </c>
      <c r="F14" s="47" t="str">
        <f>IF(COUNTA(F6:F8)&lt;3," --- ",F12+F13)</f>
        <v> --- </v>
      </c>
      <c r="G14" s="47" t="str">
        <f>IF(COUNTA(G6:G8)&lt;3," --- ",G12+G13)</f>
        <v> --- </v>
      </c>
    </row>
    <row r="15" spans="1:4" ht="15">
      <c r="A15" s="11"/>
      <c r="B15" s="11"/>
      <c r="C15" s="8"/>
      <c r="D15" s="11"/>
    </row>
    <row r="16" spans="1:7" ht="18">
      <c r="A16" s="11"/>
      <c r="B16" s="30" t="s">
        <v>52</v>
      </c>
      <c r="C16" s="31"/>
      <c r="D16" s="31"/>
      <c r="E16" s="31"/>
      <c r="F16" s="31"/>
      <c r="G16" s="31"/>
    </row>
    <row r="17" spans="1:7" s="5" customFormat="1" ht="15">
      <c r="A17" s="11"/>
      <c r="B17" s="39" t="s">
        <v>53</v>
      </c>
      <c r="C17" s="24" t="str">
        <f>IF(COUNTA(C6:C8)&lt;3," --- ",NPER(C11,-C14,C6))</f>
        <v> --- </v>
      </c>
      <c r="D17" s="24" t="str">
        <f>IF(COUNTA(D6:D8)&lt;3," --- ",NPER(D11,-D14,D6))</f>
        <v> --- </v>
      </c>
      <c r="E17" s="24" t="str">
        <f>IF(COUNTA(E6:E8)&lt;3," --- ",NPER(E11,-E14,E6))</f>
        <v> --- </v>
      </c>
      <c r="F17" s="24" t="str">
        <f>IF(COUNTA(F6:F8)&lt;3," --- ",NPER(F11,-F14,F6))</f>
        <v> --- </v>
      </c>
      <c r="G17" s="24" t="str">
        <f>IF(COUNTA(G6:G8)&lt;3," --- ",NPER(G11,-G14,G6))</f>
        <v> --- </v>
      </c>
    </row>
    <row r="18" spans="1:7" s="5" customFormat="1" ht="15">
      <c r="A18" s="11"/>
      <c r="B18" s="39" t="s">
        <v>54</v>
      </c>
      <c r="C18" s="24" t="str">
        <f>IF(COUNTA(C6:C8)&lt;3," --- ",C17/12)</f>
        <v> --- </v>
      </c>
      <c r="D18" s="24" t="str">
        <f>IF(COUNTA(D6:D8)&lt;3," --- ",D17/12)</f>
        <v> --- </v>
      </c>
      <c r="E18" s="24" t="str">
        <f>IF(COUNTA(E6:E8)&lt;3," --- ",E17/12)</f>
        <v> --- </v>
      </c>
      <c r="F18" s="24" t="str">
        <f>IF(COUNTA(F6:F8)&lt;3," --- ",F17/12)</f>
        <v> --- </v>
      </c>
      <c r="G18" s="24" t="str">
        <f>IF(COUNTA(G6:G8)&lt;3," --- ",G17/12)</f>
        <v> --- </v>
      </c>
    </row>
    <row r="19" spans="1:7" s="5" customFormat="1" ht="15">
      <c r="A19" s="11"/>
      <c r="B19" s="39" t="s">
        <v>62</v>
      </c>
      <c r="C19" s="46" t="str">
        <f>IF(COUNTA(C6:C8)&lt;3," --- ",C17*C14)</f>
        <v> --- </v>
      </c>
      <c r="D19" s="46" t="str">
        <f>IF(COUNTA(D6:D8)&lt;3," --- ",D17*D14)</f>
        <v> --- </v>
      </c>
      <c r="E19" s="46" t="str">
        <f>IF(COUNTA(E6:E8)&lt;3," --- ",E17*E14)</f>
        <v> --- </v>
      </c>
      <c r="F19" s="46" t="str">
        <f>IF(COUNTA(F6:F8)&lt;3," --- ",F17*F14)</f>
        <v> --- </v>
      </c>
      <c r="G19" s="46" t="str">
        <f>IF(COUNTA(G6:G8)&lt;3," --- ",G17*G14)</f>
        <v> --- </v>
      </c>
    </row>
    <row r="20" spans="1:7" s="5" customFormat="1" ht="15">
      <c r="A20" s="11"/>
      <c r="B20" s="4" t="s">
        <v>55</v>
      </c>
      <c r="C20" s="48" t="str">
        <f>IF(COUNTA(C6:C8)&lt;3," --- ",C19-C6)</f>
        <v> --- </v>
      </c>
      <c r="D20" s="48" t="str">
        <f>IF(COUNTA(D6:D8)&lt;3," --- ",D19-D6)</f>
        <v> --- </v>
      </c>
      <c r="E20" s="48" t="str">
        <f>IF(COUNTA(E6:E8)&lt;3," --- ",E19-E6)</f>
        <v> --- </v>
      </c>
      <c r="F20" s="48" t="str">
        <f>IF(COUNTA(F6:F8)&lt;3," --- ",F19-F6)</f>
        <v> --- </v>
      </c>
      <c r="G20" s="48" t="str">
        <f>IF(COUNTA(G6:G8)&lt;3," --- ",G19-G6)</f>
        <v> --- </v>
      </c>
    </row>
    <row r="21" spans="1:4" ht="15">
      <c r="A21" s="13"/>
      <c r="B21" s="13"/>
      <c r="C21" s="13"/>
      <c r="D21" s="26"/>
    </row>
    <row r="22" spans="1:7" ht="18">
      <c r="A22" s="13"/>
      <c r="B22" s="28" t="s">
        <v>56</v>
      </c>
      <c r="C22" s="29"/>
      <c r="D22" s="29"/>
      <c r="E22" s="29"/>
      <c r="F22" s="29"/>
      <c r="G22" s="29"/>
    </row>
    <row r="23" spans="1:7" ht="15">
      <c r="A23" s="13"/>
      <c r="B23" s="13" t="s">
        <v>57</v>
      </c>
      <c r="C23" s="49" t="str">
        <f>IF(COUNTA(C6:C8,C22)&lt;4," --- ",-FV(C11,C22*12,-C14,C6))</f>
        <v> --- </v>
      </c>
      <c r="D23" s="49" t="str">
        <f>IF(COUNTA(D6:D8,D22)&lt;4," --- ",-FV(D11,D22*12,-D14,D6))</f>
        <v> --- </v>
      </c>
      <c r="E23" s="49" t="str">
        <f>IF(COUNTA(E6:E8,E22)&lt;4," --- ",-FV(E11,E22*12,-E14,E6))</f>
        <v> --- </v>
      </c>
      <c r="F23" s="49" t="str">
        <f>IF(COUNTA(F6:F8,F22)&lt;4," --- ",-FV(F11,F22*12,-F14,F6))</f>
        <v> --- </v>
      </c>
      <c r="G23" s="49" t="str">
        <f>IF(COUNTA(G6:G8,G22)&lt;4," --- ",-FV(G11,G22*12,-G14,G6))</f>
        <v> --- </v>
      </c>
    </row>
    <row r="24" spans="1:7" ht="15">
      <c r="A24" s="13"/>
      <c r="B24" s="27" t="s">
        <v>58</v>
      </c>
      <c r="C24" s="49" t="str">
        <f>IF(COUNTA(C6:C8,C22)&lt;4," --- ",C22*12*C14-(C6-C23))</f>
        <v> --- </v>
      </c>
      <c r="D24" s="49" t="str">
        <f>IF(COUNTA(D6:D8,D22)&lt;4," --- ",D22*12*D14-(D6-D23))</f>
        <v> --- </v>
      </c>
      <c r="E24" s="49" t="str">
        <f>IF(COUNTA(E6:E8,E22)&lt;4," --- ",E22*12*E14-(E6-E23))</f>
        <v> --- </v>
      </c>
      <c r="F24" s="49" t="str">
        <f>IF(COUNTA(F6:F8,F22)&lt;4," --- ",F22*12*F14-(F6-F23))</f>
        <v> --- </v>
      </c>
      <c r="G24" s="49" t="str">
        <f>IF(COUNTA(G6:G8,G22)&lt;4," --- ",G22*12*G14-(G6-G23))</f>
        <v> --- </v>
      </c>
    </row>
    <row r="25" spans="1:7" s="5" customFormat="1" ht="15">
      <c r="A25" s="11"/>
      <c r="B25" s="39" t="s">
        <v>59</v>
      </c>
      <c r="C25" s="15"/>
      <c r="D25" s="15"/>
      <c r="E25" s="15"/>
      <c r="F25" s="15"/>
      <c r="G25" s="15"/>
    </row>
    <row r="26" spans="1:7" ht="15">
      <c r="A26" s="13"/>
      <c r="B26" s="34" t="s">
        <v>60</v>
      </c>
      <c r="C26" s="50" t="str">
        <f>IF(COUNTA(C6:C8,C22)&lt;4," --- ",C6-C23+C25)</f>
        <v> --- </v>
      </c>
      <c r="D26" s="50" t="str">
        <f>IF(COUNTA(D6:D8,D22)&lt;4," --- ",D6-D23+D25)</f>
        <v> --- </v>
      </c>
      <c r="E26" s="50" t="str">
        <f>IF(COUNTA(E6:E8,E22)&lt;4," --- ",E6-E23+E25)</f>
        <v> --- </v>
      </c>
      <c r="F26" s="50" t="str">
        <f>IF(COUNTA(F6:F8,F22)&lt;4," --- ",F6-F23+F25)</f>
        <v> --- </v>
      </c>
      <c r="G26" s="50" t="str">
        <f>IF(COUNTA(G6:G8,G22)&lt;4," --- ",G6-G23+G25)</f>
        <v> --- </v>
      </c>
    </row>
    <row r="27" spans="1:4" ht="15">
      <c r="A27" s="13"/>
      <c r="B27" s="13"/>
      <c r="C27" s="13"/>
      <c r="D27" s="26"/>
    </row>
    <row r="28" spans="1:4" ht="15" customHeight="1">
      <c r="A28" s="41" t="s">
        <v>61</v>
      </c>
      <c r="B28" s="41"/>
      <c r="C28" s="41"/>
      <c r="D28" s="41"/>
    </row>
    <row r="29" spans="1:4" ht="15">
      <c r="A29" s="40" t="s">
        <v>65</v>
      </c>
      <c r="B29" s="40"/>
      <c r="C29" s="40"/>
      <c r="D29" s="40"/>
    </row>
    <row r="30" spans="1:4" ht="15">
      <c r="A30" s="40" t="s">
        <v>66</v>
      </c>
      <c r="B30" s="40"/>
      <c r="C30" s="40"/>
      <c r="D30" s="40"/>
    </row>
    <row r="31" spans="1:4" ht="15">
      <c r="A31" s="32" t="s">
        <v>15</v>
      </c>
      <c r="B31" s="13"/>
      <c r="C31" s="13"/>
      <c r="D31" s="13"/>
    </row>
    <row r="32" spans="1:4" ht="15">
      <c r="A32" s="13"/>
      <c r="B32" s="13"/>
      <c r="C32" s="13"/>
      <c r="D32" s="13"/>
    </row>
  </sheetData>
  <sheetProtection/>
  <mergeCells count="4">
    <mergeCell ref="A30:D30"/>
    <mergeCell ref="A28:D28"/>
    <mergeCell ref="A29:D29"/>
    <mergeCell ref="D3:G3"/>
  </mergeCells>
  <printOptions/>
  <pageMargins left="0.5" right="0.5" top="1" bottom="1" header="0.5" footer="0.5"/>
  <pageSetup fitToHeight="1" fitToWidth="1" horizontalDpi="600" verticalDpi="600" orientation="landscape" r:id="rId1"/>
  <headerFooter alignWithMargins="0">
    <oddFooter>&amp;L&amp;8http://www.vertex42.com/Calculators/mortgage-calculators.html&amp;R&amp;8© 2008 Vertex42 LLC</oddFooter>
  </headerFooter>
</worksheet>
</file>

<file path=xl/worksheets/sheet2.xml><?xml version="1.0" encoding="utf-8"?>
<worksheet xmlns="http://schemas.openxmlformats.org/spreadsheetml/2006/main" xmlns:r="http://schemas.openxmlformats.org/officeDocument/2006/relationships">
  <dimension ref="A1:B42"/>
  <sheetViews>
    <sheetView showGridLines="0" zoomScalePageLayoutView="0" workbookViewId="0" topLeftCell="A25">
      <selection activeCell="A1" sqref="A1:B1"/>
    </sheetView>
  </sheetViews>
  <sheetFormatPr defaultColWidth="9.140625" defaultRowHeight="15"/>
  <cols>
    <col min="1" max="1" width="4.28125" style="1" customWidth="1"/>
    <col min="2" max="2" width="85.57421875" style="18" customWidth="1"/>
    <col min="3" max="16384" width="9.140625" style="1" customWidth="1"/>
  </cols>
  <sheetData>
    <row r="1" spans="1:2" ht="18.75">
      <c r="A1" s="44" t="s">
        <v>1</v>
      </c>
      <c r="B1" s="44"/>
    </row>
    <row r="2" ht="15">
      <c r="A2" s="36" t="s">
        <v>37</v>
      </c>
    </row>
    <row r="4" ht="45">
      <c r="B4" s="21" t="s">
        <v>31</v>
      </c>
    </row>
    <row r="6" ht="60">
      <c r="B6" s="21" t="s">
        <v>30</v>
      </c>
    </row>
    <row r="8" spans="1:2" ht="15">
      <c r="A8" s="45" t="s">
        <v>5</v>
      </c>
      <c r="B8" s="45"/>
    </row>
    <row r="9" ht="45">
      <c r="B9" s="20" t="s">
        <v>16</v>
      </c>
    </row>
    <row r="10" spans="1:2" ht="15">
      <c r="A10" s="45" t="s">
        <v>2</v>
      </c>
      <c r="B10" s="45"/>
    </row>
    <row r="11" ht="30">
      <c r="B11" s="20" t="s">
        <v>17</v>
      </c>
    </row>
    <row r="12" spans="1:2" ht="15">
      <c r="A12" s="45" t="s">
        <v>3</v>
      </c>
      <c r="B12" s="45"/>
    </row>
    <row r="13" ht="30">
      <c r="B13" s="20" t="s">
        <v>18</v>
      </c>
    </row>
    <row r="14" spans="1:2" ht="15">
      <c r="A14" s="45" t="s">
        <v>4</v>
      </c>
      <c r="B14" s="45"/>
    </row>
    <row r="15" ht="60">
      <c r="B15" s="20" t="s">
        <v>19</v>
      </c>
    </row>
    <row r="16" ht="30">
      <c r="B16" s="20" t="s">
        <v>36</v>
      </c>
    </row>
    <row r="17" spans="1:2" ht="15">
      <c r="A17" s="45" t="s">
        <v>6</v>
      </c>
      <c r="B17" s="45"/>
    </row>
    <row r="18" spans="1:2" ht="15">
      <c r="A18"/>
      <c r="B18" s="19" t="s">
        <v>22</v>
      </c>
    </row>
    <row r="19" spans="1:2" ht="15">
      <c r="A19" s="45" t="s">
        <v>8</v>
      </c>
      <c r="B19" s="45"/>
    </row>
    <row r="20" spans="1:2" ht="27">
      <c r="A20"/>
      <c r="B20" s="19" t="s">
        <v>7</v>
      </c>
    </row>
    <row r="21" spans="1:2" ht="15">
      <c r="A21" s="45" t="s">
        <v>9</v>
      </c>
      <c r="B21" s="45"/>
    </row>
    <row r="22" spans="1:2" ht="27">
      <c r="A22"/>
      <c r="B22" s="19" t="s">
        <v>20</v>
      </c>
    </row>
    <row r="23" ht="40.5">
      <c r="B23" s="19" t="s">
        <v>21</v>
      </c>
    </row>
    <row r="24" spans="1:2" ht="15">
      <c r="A24" s="45" t="s">
        <v>10</v>
      </c>
      <c r="B24" s="45"/>
    </row>
    <row r="25" spans="1:2" ht="40.5">
      <c r="A25"/>
      <c r="B25" s="19" t="s">
        <v>23</v>
      </c>
    </row>
    <row r="26" spans="1:2" ht="15">
      <c r="A26" s="45" t="s">
        <v>11</v>
      </c>
      <c r="B26" s="45"/>
    </row>
    <row r="27" spans="1:2" ht="15">
      <c r="A27"/>
      <c r="B27" s="19" t="s">
        <v>24</v>
      </c>
    </row>
    <row r="28" spans="1:2" ht="15">
      <c r="A28" s="45" t="s">
        <v>25</v>
      </c>
      <c r="B28" s="45"/>
    </row>
    <row r="29" spans="1:2" ht="15">
      <c r="A29"/>
      <c r="B29" s="19" t="s">
        <v>26</v>
      </c>
    </row>
    <row r="31" spans="1:2" ht="15">
      <c r="A31" s="45" t="s">
        <v>14</v>
      </c>
      <c r="B31" s="45"/>
    </row>
    <row r="32" spans="1:2" ht="15">
      <c r="A32"/>
      <c r="B32" s="19" t="s">
        <v>29</v>
      </c>
    </row>
    <row r="33" spans="1:2" ht="15">
      <c r="A33" s="45" t="s">
        <v>12</v>
      </c>
      <c r="B33" s="45"/>
    </row>
    <row r="34" spans="1:2" ht="15">
      <c r="A34"/>
      <c r="B34" s="19" t="s">
        <v>27</v>
      </c>
    </row>
    <row r="35" spans="1:2" ht="15">
      <c r="A35" s="45" t="s">
        <v>13</v>
      </c>
      <c r="B35" s="45"/>
    </row>
    <row r="36" spans="1:2" ht="15">
      <c r="A36"/>
      <c r="B36" s="19" t="s">
        <v>28</v>
      </c>
    </row>
    <row r="37" spans="1:2" ht="15">
      <c r="A37" s="45" t="s">
        <v>32</v>
      </c>
      <c r="B37" s="45"/>
    </row>
    <row r="38" spans="1:2" ht="27">
      <c r="A38"/>
      <c r="B38" s="19" t="s">
        <v>35</v>
      </c>
    </row>
    <row r="39" spans="1:2" ht="15">
      <c r="A39" s="45" t="s">
        <v>33</v>
      </c>
      <c r="B39" s="45"/>
    </row>
    <row r="40" spans="1:2" ht="27">
      <c r="A40"/>
      <c r="B40" s="19" t="s">
        <v>34</v>
      </c>
    </row>
    <row r="42" ht="15">
      <c r="A42" s="37" t="s">
        <v>0</v>
      </c>
    </row>
  </sheetData>
  <sheetProtection/>
  <mergeCells count="16">
    <mergeCell ref="A24:B24"/>
    <mergeCell ref="A10:B10"/>
    <mergeCell ref="A14:B14"/>
    <mergeCell ref="A39:B39"/>
    <mergeCell ref="A35:B35"/>
    <mergeCell ref="A26:B26"/>
    <mergeCell ref="A28:B28"/>
    <mergeCell ref="A31:B31"/>
    <mergeCell ref="A33:B33"/>
    <mergeCell ref="A37:B37"/>
    <mergeCell ref="A1:B1"/>
    <mergeCell ref="A12:B12"/>
    <mergeCell ref="A8:B8"/>
    <mergeCell ref="A19:B19"/>
    <mergeCell ref="A21:B21"/>
    <mergeCell ref="A17:B17"/>
  </mergeCells>
  <hyperlinks>
    <hyperlink ref="A2" r:id="rId1" display="http://www.vertex42.com/Calculators/mortgage-payment-calculator.html"/>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Payment Calculator</dc:title>
  <dc:subject/>
  <dc:creator>www.vertex42.com</dc:creator>
  <cp:keywords/>
  <dc:description>(c) 2008 Vertex42 LLC. All Rights Reserved.</dc:description>
  <cp:lastModifiedBy>User</cp:lastModifiedBy>
  <cp:lastPrinted>2008-04-26T16:14:19Z</cp:lastPrinted>
  <dcterms:created xsi:type="dcterms:W3CDTF">2007-07-15T01:09:33Z</dcterms:created>
  <dcterms:modified xsi:type="dcterms:W3CDTF">2013-09-23T09:02:44Z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tion">
    <vt:lpwstr>1.0.3</vt:lpwstr>
  </property>
</Properties>
</file>